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<sst xmlns="http://schemas.openxmlformats.org/spreadsheetml/2006/main" count="86" uniqueCount="61">
  <si>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 xml:space="preserve">项目支出绩效自评表 </t>
  </si>
  <si>
    <t>项目名称:</t>
  </si>
  <si>
    <t>46010021T000000011071-外事侨务管理</t>
  </si>
  <si>
    <t>填报人:</t>
  </si>
  <si>
    <t>梁昌鹏</t>
  </si>
  <si>
    <t>联系方式:</t>
  </si>
  <si>
    <t>18976263335</t>
  </si>
  <si>
    <t>E05E70E34791AF62E05397030C0A4FBD</t>
  </si>
  <si>
    <t>主管部门:</t>
  </si>
  <si>
    <t>159-中共海口市委统一战线工作部</t>
  </si>
  <si>
    <t>实施单位:</t>
  </si>
  <si>
    <t>159001-中共海口市委统一战线工作部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</si>
  <si>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</si>
  <si>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</si>
  <si>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</si>
  <si>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</si>
  <si>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</si>
  <si>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</si>
  <si>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</si>
  <si>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</si>
  <si>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</si>
  <si>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</si>
  <si>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</si>
  <si>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</si>
  <si>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100000</t>
  </si>
  <si>
    <t>248200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</si>
  <si>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</si>
  <si>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</si>
  <si>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</si>
  <si>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</si>
  <si>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</si>
  <si>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</si>
  <si>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年度目标</t>
  </si>
  <si>
    <t>年度目标完成情况</t>
  </si>
  <si>
    <t>1.更新侨法宣传栏；2.开展暖侨活动。</t>
  </si>
  <si>
    <t>项目已完成年度目标，执行率为100%，具体支出如下：1.更新侨法宣传栏；2.举办端午节暖侨活动；3.举办“弘扬华侨精神 喜迎建党百年华诞”图片巡展活动；4.举办中秋节暖侨活动；5.发放247名困难归侨生活补助。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</si>
  <si>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</si>
  <si>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</si>
  <si>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</si>
  <si>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</si>
  <si>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</si>
  <si>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</si>
  <si>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</si>
  <si>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</si>
  <si>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</si>
  <si>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更新侨法宣传栏期数</t>
  </si>
  <si>
    <t>4</t>
  </si>
  <si>
    <t>100.00%</t>
  </si>
  <si>
    <t>40.00</t>
  </si>
  <si>
    <t>40</t>
  </si>
  <si>
    <t>1</t>
  </si>
  <si>
    <t>开展暖侨活动次数</t>
  </si>
  <si>
    <t>2</t>
  </si>
  <si>
    <t>效益指标</t>
  </si>
  <si>
    <t>社会效益指标</t>
  </si>
  <si>
    <t>保障侨务工作正常运行</t>
  </si>
  <si>
    <t>优良中低差</t>
  </si>
  <si>
    <t>优</t>
  </si>
  <si>
    <t>10.00</t>
  </si>
  <si>
    <t>10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</si>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</sst>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11" sqref="F11:L11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25</v>
      </c>
      <c r="E6" s="20"/>
      <c r="F6" s="20">
        <f>F7+F8+F9</f>
        <v>248200</v>
      </c>
      <c r="G6" s="20"/>
      <c r="H6" s="20"/>
      <c r="I6" s="20"/>
      <c r="J6" s="37" t="s">
        <v>26</v>
      </c>
      <c r="K6" s="38">
        <f>IF(OR(D6=0,D6="0"),0,ROUND(((F7+F8+F9)/D6)*100,2))</f>
        <v>100</v>
      </c>
      <c r="L6" s="37">
        <f>ROUND((K6*N6/100),2)</f>
        <v>10</v>
      </c>
      <c r="N6" s="39" t="s">
        <v>27</v>
      </c>
    </row>
    <row r="7" spans="1:12" ht="14.25">
      <c r="A7" s="18" t="s">
        <v>28</v>
      </c>
      <c r="B7" s="18"/>
      <c r="C7" s="19" t="s">
        <v>24</v>
      </c>
      <c r="D7" s="20" t="s">
        <v>25</v>
      </c>
      <c r="E7" s="20"/>
      <c r="F7" s="20" t="s">
        <v>25</v>
      </c>
      <c r="G7" s="20"/>
      <c r="H7" s="20"/>
      <c r="I7" s="20"/>
      <c r="J7" s="19"/>
      <c r="K7" s="38">
        <f>IF(OR(D7=0,D7="0"),0,ROUND((F7/D7)*100,2))</f>
        <v>100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27.75" customHeight="1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46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50</v>
      </c>
    </row>
    <row r="14" spans="1:14" ht="30.75" customHeight="1">
      <c r="A14" s="27" t="s">
        <v>43</v>
      </c>
      <c r="B14" s="27" t="s">
        <v>44</v>
      </c>
      <c r="C14" s="28" t="s">
        <v>51</v>
      </c>
      <c r="D14" s="28"/>
      <c r="E14" s="27" t="s">
        <v>52</v>
      </c>
      <c r="F14" s="29" t="s">
        <v>52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50</v>
      </c>
      <c r="N14" s="42" t="s">
        <v>50</v>
      </c>
    </row>
    <row r="15" spans="1:14" ht="30.75" customHeight="1">
      <c r="A15" s="27" t="s">
        <v>53</v>
      </c>
      <c r="B15" s="27" t="s">
        <v>54</v>
      </c>
      <c r="C15" s="28" t="s">
        <v>55</v>
      </c>
      <c r="D15" s="28"/>
      <c r="E15" s="27" t="s">
        <v>56</v>
      </c>
      <c r="F15" s="29" t="s">
        <v>57</v>
      </c>
      <c r="G15" s="29" t="s">
        <v>50</v>
      </c>
      <c r="H15" s="27" t="s">
        <v>58</v>
      </c>
      <c r="I15" s="41" t="s">
        <v>15</v>
      </c>
      <c r="J15" s="41"/>
      <c r="K15" s="41"/>
      <c r="L15" s="27" t="s">
        <v>59</v>
      </c>
      <c r="M15" s="42" t="s">
        <v>50</v>
      </c>
      <c r="N15" s="42" t="s">
        <v>60</v>
      </c>
    </row>
    <row r="16" spans="1:15" s="1" customFormat="1" ht="30.75" customHeight="1">
      <c r="A16" s="30"/>
      <c r="B16" s="30"/>
      <c r="C16" s="30"/>
      <c r="D16" s="30"/>
      <c r="E16" s="30"/>
      <c r="F16" s="30"/>
      <c r="G16" s="31"/>
      <c r="H16" s="30"/>
      <c r="I16" s="31"/>
      <c r="J16" s="31"/>
      <c r="K16" s="31"/>
      <c r="L16" s="30"/>
      <c r="O16" s="30"/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2022-07-04T08:46:09Z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